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FF0B0F14"/>
      <sz val="15"/>
    </font>
    <font>
      <name val="Calibri"/>
      <color rgb="FF5A6672"/>
      <sz val="9"/>
    </font>
    <font>
      <name val="Calibri"/>
      <b val="1"/>
      <color rgb="FF0B0F14"/>
      <sz val="11"/>
    </font>
    <font>
      <name val="Calibri"/>
      <color rgb="FF0B0F14"/>
      <sz val="11"/>
    </font>
    <font>
      <name val="Consolas"/>
      <color rgb="FF0B0F14"/>
      <sz val="11"/>
    </font>
    <font>
      <name val="Calibri"/>
      <color rgb="FF0050D8"/>
      <sz val="9"/>
    </font>
  </fonts>
  <fills count="4">
    <fill>
      <patternFill/>
    </fill>
    <fill>
      <patternFill patternType="gray125"/>
    </fill>
    <fill>
      <patternFill patternType="solid">
        <fgColor rgb="FFE4E9ED"/>
      </patternFill>
    </fill>
    <fill>
      <patternFill patternType="solid">
        <fgColor rgb="FFE7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2" fillId="0" borderId="0" pivotButton="0" quotePrefix="0" xfId="0"/>
    <xf numFmtId="3" fontId="5" fillId="3" borderId="0" pivotButton="0" quotePrefix="0" xfId="0"/>
    <xf numFmtId="10" fontId="5" fillId="3" borderId="0" pivotButton="0" quotePrefix="0" xfId="0"/>
    <xf numFmtId="9" fontId="5" fillId="3" borderId="0" pivotButton="0" quotePrefix="0" xfId="0"/>
    <xf numFmtId="164" fontId="5" fillId="0" borderId="0" pivotButton="0" quotePrefix="0" xfId="0"/>
    <xf numFmtId="10" fontId="5" fillId="0" borderId="0" pivotButton="0" quotePrefix="0" xfId="0"/>
    <xf numFmtId="3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78" customWidth="1" min="4" max="4"/>
  </cols>
  <sheetData>
    <row r="1">
      <c r="A1" s="1" t="inlineStr">
        <is>
          <t>Business case: TIBCO BusinessWorks 5 to Apache Camel</t>
        </is>
      </c>
    </row>
    <row r="2">
      <c r="A2" s="2" t="inlineStr">
        <is>
          <t>Same model as esbexit.com/calculator/. Every figure below is a formula, not a paste - change the blue cells and the sheet recalculates. Field estimates, not measurements; argue with them.</t>
        </is>
      </c>
    </row>
    <row r="4">
      <c r="A4" s="3" t="inlineStr">
        <is>
          <t>Your estate</t>
        </is>
      </c>
      <c r="B4" s="4" t="n"/>
      <c r="C4" s="4" t="n"/>
      <c r="D4" s="4" t="n"/>
    </row>
    <row r="5">
      <c r="A5" s="5" t="inlineStr">
        <is>
          <t>Components</t>
        </is>
      </c>
      <c r="B5" s="6" t="n">
        <v>20</v>
      </c>
      <c r="C5" s="7" t="inlineStr">
        <is>
          <t>Deployable units: the services or EARs you build and ship. Not the .process files inside them.</t>
        </is>
      </c>
    </row>
    <row r="6">
      <c r="A6" s="5" t="inlineStr">
        <is>
          <t>.process files</t>
        </is>
      </c>
      <c r="B6" s="6" t="n">
        <v>120</v>
      </c>
      <c r="C6" s="7" t="inlineStr">
        <is>
          <t>Every .process file in the estate, subprocesses included. This is what drives the activity count.</t>
        </is>
      </c>
    </row>
    <row r="7">
      <c r="A7" s="5" t="inlineStr">
        <is>
          <t>Activities / process</t>
        </is>
      </c>
      <c r="B7" s="6" t="n">
        <v>8</v>
      </c>
      <c r="C7" s="7" t="inlineStr">
        <is>
          <t>The mean across the estate. Count &lt;pd:type&gt; occurrences and divide by the file count above.</t>
        </is>
      </c>
    </row>
    <row r="8">
      <c r="A8" s="5" t="inlineStr">
        <is>
          <t>Adapter + EDI activities</t>
        </is>
      </c>
      <c r="B8" s="8" t="n">
        <v>0</v>
      </c>
      <c r="C8" s="7" t="inlineStr">
        <is>
          <t>How many activities sit on an adapter or EDI palette - SAP, Siebel, ActiveEnterprise, EDI. A count, not a share. Left at zero the estimate excludes them.</t>
        </is>
      </c>
    </row>
    <row r="9">
      <c r="A9" s="5" t="inlineStr">
        <is>
          <t>Annual maintenance</t>
        </is>
      </c>
      <c r="B9" s="8" t="n">
        <v>400000</v>
      </c>
      <c r="C9" s="7" t="inlineStr">
        <is>
          <t>Licence and support, in whatever currency you pay it in.</t>
        </is>
      </c>
    </row>
    <row r="10">
      <c r="A10" s="5" t="inlineStr">
        <is>
          <t>Day rate</t>
        </is>
      </c>
      <c r="B10" s="8" t="n">
        <v>800</v>
      </c>
      <c r="C10" s="7" t="inlineStr">
        <is>
          <t>Same currency. Internal cost or contractor rate, whichever you will be asked to defend.</t>
        </is>
      </c>
    </row>
    <row r="12">
      <c r="A12" s="3" t="inlineStr">
        <is>
          <t>Coverage split - from the toolchain's coverage report</t>
        </is>
      </c>
      <c r="B12" s="4" t="n"/>
      <c r="C12" s="4" t="n"/>
      <c r="D12" s="4" t="n"/>
    </row>
    <row r="13">
      <c r="A13" s="5" t="inlineStr">
        <is>
          <t>Translated - a rule emits it, no marker</t>
        </is>
      </c>
      <c r="B13" s="9" t="n">
        <v>0.9637</v>
      </c>
    </row>
    <row r="14">
      <c r="A14" s="5" t="inlineStr">
        <is>
          <t>Caveat - read the warning, decide, sometimes rewrite</t>
        </is>
      </c>
      <c r="B14" s="9" t="n">
        <v>0.0227</v>
      </c>
    </row>
    <row r="15">
      <c r="A15" s="5" t="inlineStr">
        <is>
          <t>Manual - a TODO where the semantics should be</t>
        </is>
      </c>
      <c r="B15" s="9" t="n">
        <v>0.0136</v>
      </c>
    </row>
    <row r="16">
      <c r="A16" s="2" t="inlineStr">
        <is>
          <t>Weighted by how often each type occurs in a scanned estate. Replace with your own scan's split once you have one.</t>
        </is>
      </c>
    </row>
    <row r="18">
      <c r="A18" s="3" t="inlineStr">
        <is>
          <t>Effort coefficients - field estimates, published on the calculator page</t>
        </is>
      </c>
      <c r="B18" s="4" t="n"/>
      <c r="C18" s="4" t="n"/>
      <c r="D18" s="4" t="n"/>
    </row>
    <row r="19">
      <c r="A19" s="5" t="inlineStr">
        <is>
          <t>Process with a marker in it</t>
        </is>
      </c>
      <c r="B19" s="6" t="n">
        <v>0.136</v>
      </c>
      <c r="C19" s="7" t="inlineStr">
        <is>
          <t>pd / process</t>
        </is>
      </c>
    </row>
    <row r="20">
      <c r="A20" s="5" t="inlineStr">
        <is>
          <t>Adapter / EDI activity</t>
        </is>
      </c>
      <c r="B20" s="6" t="n">
        <v>3</v>
      </c>
      <c r="C20" s="7" t="inlineStr">
        <is>
          <t>pd / activity</t>
        </is>
      </c>
    </row>
    <row r="21">
      <c r="A21" s="2" t="inlineStr">
        <is>
          <t>Per process, not per activity: an estate is mostly repetition, so pricing every activity as its own problem overstates a hand migration by more than an order of magnitude. Set the coverage split to 0% translated and the total should come back as your own figure for migrating this estate by hand - that is the check.</t>
        </is>
      </c>
    </row>
    <row r="22">
      <c r="A22" s="5" t="inlineStr">
        <is>
          <t>Per component (build, package, deploy, smoke test)</t>
        </is>
      </c>
      <c r="B22" s="6" t="n">
        <v>0.5</v>
      </c>
      <c r="C22" s="7" t="inlineStr">
        <is>
          <t>pd / component</t>
        </is>
      </c>
    </row>
    <row r="23">
      <c r="A23" s="5" t="inlineStr">
        <is>
          <t>Estate fixed (platform, CI, observability, a way to compare behaviour)</t>
        </is>
      </c>
      <c r="B23" s="6" t="n">
        <v>20</v>
      </c>
      <c r="C23" s="7" t="inlineStr">
        <is>
          <t>pd, once</t>
        </is>
      </c>
    </row>
    <row r="24">
      <c r="A24" s="5" t="inlineStr">
        <is>
          <t>Test overhead</t>
        </is>
      </c>
      <c r="B24" s="10" t="n">
        <v>0.25</v>
      </c>
      <c r="C24" s="7" t="inlineStr">
        <is>
          <t>multiplier on build effort</t>
        </is>
      </c>
    </row>
    <row r="25">
      <c r="A25" s="5" t="inlineStr">
        <is>
          <t>Retained run cost</t>
        </is>
      </c>
      <c r="B25" s="10" t="n">
        <v>0.15</v>
      </c>
      <c r="C25" s="7" t="inlineStr">
        <is>
          <t>share of maintenance that survives</t>
        </is>
      </c>
    </row>
    <row r="26">
      <c r="A26" s="5" t="inlineStr">
        <is>
          <t>Uncertainty band</t>
        </is>
      </c>
      <c r="B26" s="10" t="n">
        <v>0.3</v>
      </c>
      <c r="C26" s="7" t="inlineStr">
        <is>
          <t>+/- on the total</t>
        </is>
      </c>
    </row>
    <row r="28">
      <c r="A28" s="3" t="inlineStr">
        <is>
          <t>Calculation</t>
        </is>
      </c>
      <c r="B28" s="4" t="n"/>
      <c r="C28" s="4" t="n"/>
      <c r="D28" s="4" t="n"/>
    </row>
    <row r="30">
      <c r="A30" s="5" t="inlineStr">
        <is>
          <t>Activities in scope</t>
        </is>
      </c>
      <c r="B30" s="11">
        <f>B6*B7</f>
        <v/>
      </c>
    </row>
    <row r="31">
      <c r="A31" s="5" t="inlineStr">
        <is>
          <t xml:space="preserve">  of which adapter / EDI</t>
        </is>
      </c>
      <c r="B31" s="11">
        <f>MIN(B8,B30)</f>
        <v/>
      </c>
    </row>
    <row r="32">
      <c r="A32" s="5" t="inlineStr">
        <is>
          <t xml:space="preserve">  remaining, split by coverage</t>
        </is>
      </c>
      <c r="B32" s="11">
        <f>B30-B31</f>
        <v/>
      </c>
    </row>
    <row r="33">
      <c r="A33" s="5" t="inlineStr">
        <is>
          <t>Share of activities carrying a marker</t>
        </is>
      </c>
      <c r="B33" s="12">
        <f>(B32*(B14+B15))/B30</f>
        <v/>
      </c>
    </row>
    <row r="34">
      <c r="A34" s="5" t="inlineStr">
        <is>
          <t>Processes with at least one marker</t>
        </is>
      </c>
      <c r="B34" s="13">
        <f>B6*(1-(1-B33)^B7)</f>
        <v/>
      </c>
    </row>
    <row r="35">
      <c r="A35" s="14" t="inlineStr">
        <is>
          <t>Line</t>
        </is>
      </c>
      <c r="B35" s="14" t="inlineStr">
        <is>
          <t>Count</t>
        </is>
      </c>
      <c r="C35" s="14" t="inlineStr">
        <is>
          <t>Person-days</t>
        </is>
      </c>
    </row>
    <row r="36">
      <c r="A36" s="5" t="inlineStr">
        <is>
          <t>Processes the generator left clean: nobody opens them</t>
        </is>
      </c>
      <c r="B36" s="11">
        <f>B6-B34</f>
        <v/>
      </c>
      <c r="C36" s="11">
        <f>0</f>
        <v/>
      </c>
    </row>
    <row r="37">
      <c r="A37" s="5" t="inlineStr">
        <is>
          <t>Processes with a marker: open, read, decide, fix</t>
        </is>
      </c>
      <c r="B37" s="11">
        <f>B34</f>
        <v/>
      </c>
      <c r="C37" s="11">
        <f>B37*B19</f>
        <v/>
      </c>
    </row>
    <row r="38">
      <c r="A38" s="5" t="inlineStr">
        <is>
          <t>Adapters and EDI</t>
        </is>
      </c>
      <c r="B38" s="11">
        <f>B31</f>
        <v/>
      </c>
      <c r="C38" s="11">
        <f>B38*B20</f>
        <v/>
      </c>
    </row>
    <row r="39">
      <c r="A39" s="5" t="inlineStr">
        <is>
          <t>Per component (build, package, deploy, smoke test)</t>
        </is>
      </c>
      <c r="B39" s="11">
        <f>B5</f>
        <v/>
      </c>
      <c r="C39" s="11">
        <f>B39*B22</f>
        <v/>
      </c>
    </row>
    <row r="40">
      <c r="A40" s="5" t="inlineStr">
        <is>
          <t>Estate fixed</t>
        </is>
      </c>
      <c r="B40" s="11" t="n">
        <v>1</v>
      </c>
      <c r="C40" s="11">
        <f>B23</f>
        <v/>
      </c>
    </row>
    <row r="42">
      <c r="A42" s="14" t="inlineStr">
        <is>
          <t>Build effort</t>
        </is>
      </c>
      <c r="C42" s="11">
        <f>C36+C37+C38+C39+C40</f>
        <v/>
      </c>
    </row>
    <row r="43">
      <c r="A43" s="5" t="inlineStr">
        <is>
          <t>Test overhead</t>
        </is>
      </c>
      <c r="C43" s="11">
        <f>C42*B24</f>
        <v/>
      </c>
    </row>
    <row r="44">
      <c r="A44" s="14" t="inlineStr">
        <is>
          <t>Total effort</t>
        </is>
      </c>
      <c r="C44" s="11">
        <f>C42+C43</f>
        <v/>
      </c>
    </row>
    <row r="45">
      <c r="A45" s="5" t="inlineStr">
        <is>
          <t xml:space="preserve">  low end (- uncertainty band)</t>
        </is>
      </c>
      <c r="C45" s="13">
        <f>C44*(1-B26)</f>
        <v/>
      </c>
    </row>
    <row r="46">
      <c r="A46" s="5" t="inlineStr">
        <is>
          <t xml:space="preserve">  high end (+ uncertainty band)</t>
        </is>
      </c>
      <c r="C46" s="13">
        <f>C44*(1+B26)</f>
        <v/>
      </c>
    </row>
    <row r="48">
      <c r="A48" s="3" t="inlineStr">
        <is>
          <t>Cost and payback</t>
        </is>
      </c>
      <c r="B48" s="4" t="n"/>
      <c r="C48" s="4" t="n"/>
      <c r="D48" s="4" t="n"/>
    </row>
    <row r="49">
      <c r="A49" s="14" t="inlineStr">
        <is>
          <t>Estimated cost</t>
        </is>
      </c>
      <c r="C49" s="13">
        <f>C44*B10</f>
        <v/>
      </c>
    </row>
    <row r="50">
      <c r="A50" s="5" t="inlineStr">
        <is>
          <t>Annual saving after migration</t>
        </is>
      </c>
      <c r="C50" s="13">
        <f>B9*(1-B25)</f>
        <v/>
      </c>
    </row>
    <row r="51">
      <c r="A51" s="5" t="inlineStr">
        <is>
          <t>Payback period, months</t>
        </is>
      </c>
      <c r="C51" s="11">
        <f>IF(C50&gt;0,C49/(C50/12),"never")</f>
        <v/>
      </c>
    </row>
    <row r="53">
      <c r="A53" s="3" t="inlineStr">
        <is>
          <t>What this deliberately leaves out</t>
        </is>
      </c>
      <c r="B53" s="4" t="n"/>
      <c r="C53" s="4" t="n"/>
      <c r="D53" s="4" t="n"/>
    </row>
    <row r="54">
      <c r="A54" s="2" t="inlineStr">
        <is>
          <t>Parallel running, data migration, re-certification of anything regulated, and the calendar cost of a change freeze. They are real, they are specific to your estate, and a model that guessed at them would be lying.</t>
        </is>
      </c>
    </row>
    <row r="56">
      <c r="A56" s="15" t="inlineStr">
        <is>
          <t>esbexit.com/calculator/ - same model, live in the browser, source published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2026-08-22T21:19:49Z</dcterms:created>
  <dcterms:modified xmlns:dcterms="http://purl.org/dc/terms/" xmlns:xsi="http://www.w3.org/2001/XMLSchema-instance" xsi:type="dcterms:W3CDTF">2026-08-22T21:19:49Z</dcterms:modified>
</cp:coreProperties>
</file>